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/>
  <mc:AlternateContent xmlns:mc="http://schemas.openxmlformats.org/markup-compatibility/2006">
    <mc:Choice Requires="x15">
      <x15ac:absPath xmlns:x15ac="http://schemas.microsoft.com/office/spreadsheetml/2010/11/ac" url="Z:\Калининская И.А\Бюджет поселений 2024\Кокшамары\Заключение за 2023 год\"/>
    </mc:Choice>
  </mc:AlternateContent>
  <xr:revisionPtr revIDLastSave="0" documentId="13_ncr:1_{6BC86A7C-3E8F-4B09-A257-C3FD203E1A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окшамары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5" i="1" l="1"/>
  <c r="G66" i="1"/>
  <c r="G67" i="1"/>
  <c r="G68" i="1"/>
  <c r="G42" i="1"/>
  <c r="G139" i="1"/>
  <c r="G138" i="1" s="1"/>
  <c r="G137" i="1" s="1"/>
  <c r="G136" i="1" s="1"/>
  <c r="G134" i="1"/>
  <c r="G133" i="1" s="1"/>
  <c r="G132" i="1" s="1"/>
  <c r="G131" i="1" s="1"/>
  <c r="G129" i="1"/>
  <c r="G128" i="1" s="1"/>
  <c r="G126" i="1"/>
  <c r="G125" i="1" s="1"/>
  <c r="G123" i="1"/>
  <c r="G122" i="1" s="1"/>
  <c r="G119" i="1"/>
  <c r="G118" i="1" s="1"/>
  <c r="G116" i="1"/>
  <c r="G113" i="1"/>
  <c r="G109" i="1"/>
  <c r="G108" i="1" s="1"/>
  <c r="G107" i="1" s="1"/>
  <c r="G104" i="1"/>
  <c r="G102" i="1"/>
  <c r="G101" i="1" s="1"/>
  <c r="G99" i="1"/>
  <c r="G98" i="1" s="1"/>
  <c r="G96" i="1"/>
  <c r="G95" i="1" s="1"/>
  <c r="G91" i="1" s="1"/>
  <c r="G93" i="1"/>
  <c r="G92" i="1" s="1"/>
  <c r="G88" i="1"/>
  <c r="G87" i="1" s="1"/>
  <c r="G85" i="1"/>
  <c r="G84" i="1" s="1"/>
  <c r="G82" i="1"/>
  <c r="G81" i="1" s="1"/>
  <c r="G79" i="1"/>
  <c r="G78" i="1" s="1"/>
  <c r="G76" i="1"/>
  <c r="G75" i="1" s="1"/>
  <c r="G73" i="1"/>
  <c r="G72" i="1" s="1"/>
  <c r="G62" i="1"/>
  <c r="G58" i="1"/>
  <c r="G53" i="1"/>
  <c r="G51" i="1"/>
  <c r="G48" i="1"/>
  <c r="G47" i="1" s="1"/>
  <c r="G45" i="1"/>
  <c r="G44" i="1" s="1"/>
  <c r="G40" i="1"/>
  <c r="G39" i="1" s="1"/>
  <c r="G37" i="1"/>
  <c r="G36" i="1" s="1"/>
  <c r="G33" i="1"/>
  <c r="G32" i="1" s="1"/>
  <c r="G31" i="1" s="1"/>
  <c r="G29" i="1"/>
  <c r="G28" i="1" s="1"/>
  <c r="G26" i="1"/>
  <c r="G25" i="1" s="1"/>
  <c r="G23" i="1"/>
  <c r="G21" i="1"/>
  <c r="G19" i="1"/>
  <c r="G50" i="1" l="1"/>
  <c r="G112" i="1"/>
  <c r="G57" i="1"/>
  <c r="G56" i="1" s="1"/>
  <c r="G55" i="1" s="1"/>
  <c r="G18" i="1"/>
  <c r="G17" i="1" s="1"/>
  <c r="G35" i="1"/>
  <c r="G90" i="1"/>
  <c r="G71" i="1"/>
  <c r="G111" i="1"/>
  <c r="G106" i="1" s="1"/>
  <c r="G16" i="1" l="1"/>
  <c r="G70" i="1"/>
  <c r="G142" i="1" s="1"/>
</calcChain>
</file>

<file path=xl/sharedStrings.xml><?xml version="1.0" encoding="utf-8"?>
<sst xmlns="http://schemas.openxmlformats.org/spreadsheetml/2006/main" count="575" uniqueCount="144">
  <si>
    <t>бюджетных ассигнований по разделам, подразделам, целевым статьям,</t>
  </si>
  <si>
    <t>(тыс.рублей)</t>
  </si>
  <si>
    <t>Наименование  показателя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</si>
  <si>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</si>
  <si>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</si>
  <si>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</si>
  <si>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</si>
  <si>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</si>
  <si>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</si>
  <si>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</si>
  <si>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</si>
  <si>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Содержание администрации поселения</t>
  </si>
  <si>
    <t>В470126020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</si>
  <si>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</si>
  <si>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</si>
  <si>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</si>
  <si>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</si>
  <si>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</si>
  <si>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</si>
  <si>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</si>
  <si>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</si>
  <si>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</si>
  <si>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</si>
  <si>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</si>
  <si>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</si>
  <si>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Главы администрации поселения</t>
  </si>
  <si>
    <t>В470126030</t>
  </si>
  <si>
    <t>Резервные фонды</t>
  </si>
  <si>
    <t>11</t>
  </si>
  <si>
    <t xml:space="preserve">Создание резервного фонда администрации Кокшамарского сельского поселения </t>
  </si>
  <si>
    <t>В420126050</t>
  </si>
  <si>
    <t>Резервные средства</t>
  </si>
  <si>
    <t>870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</si>
  <si>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</si>
  <si>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</si>
  <si>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</si>
  <si>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</si>
  <si>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</si>
  <si>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В430226080</t>
  </si>
  <si>
    <t>Выполнение других общегосударственных обязательств поселения</t>
  </si>
  <si>
    <t>В430226110</t>
  </si>
  <si>
    <t>Условно утверждаемые расходы</t>
  </si>
  <si>
    <t>В470326150</t>
  </si>
  <si>
    <t>Выполнение других обязательств органов местного самоуправления</t>
  </si>
  <si>
    <t>9990026110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</si>
  <si>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</si>
  <si>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</si>
  <si>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</si>
  <si>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</si>
  <si>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поселений,муниципальных и городских округов</t>
  </si>
  <si>
    <t>В420551180</t>
  </si>
  <si>
    <t>Фонд оплаты труда государственных (муниципальных) органов</t>
  </si>
  <si>
    <t>9990051180</t>
  </si>
  <si>
    <t>121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</si>
  <si>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</si>
  <si>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</si>
  <si>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В120551180</t>
  </si>
  <si>
    <t>Прочая закупка товаров, работ и услуг для обеспечения государственных (муниципальных) нужд</t>
  </si>
  <si>
    <t>244</t>
  </si>
  <si>
    <t>Национальная экономика</t>
  </si>
  <si>
    <t>Дорожное хозяйство (дорожные фонды)</t>
  </si>
  <si>
    <t>09</t>
  </si>
  <si>
    <t>Мероприятия по обеспечению безопасности дорожного движения на автомобильных дорогах</t>
  </si>
  <si>
    <t>В410127350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</si>
  <si>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</si>
  <si>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В410127360</t>
  </si>
  <si>
    <t>Содержание автомобильных дорог общего пользования местного значения и искусственных сооружений на них</t>
  </si>
  <si>
    <t>В410127540</t>
  </si>
  <si>
    <t>Мероприятия по обеспечению безопасности дорожного движения на автомобильных дорогах (софинансирование)</t>
  </si>
  <si>
    <t>В410127550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</si>
  <si>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</si>
  <si>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В410127560</t>
  </si>
  <si>
    <t>Осуществление целевых мероприятий в отношении автомобильных дорог общего пользования местного значения</t>
  </si>
  <si>
    <t>В4101S0250</t>
  </si>
  <si>
    <t>Другие вопросы в области национальной экономики</t>
  </si>
  <si>
    <t>12</t>
  </si>
  <si>
    <t>Реализация проектов и программ развития территорий муниципальных образований в Республики Марий Эл, основанных на местных инициативах</t>
  </si>
  <si>
    <t>Расходы по местным инициативам</t>
  </si>
  <si>
    <t>Формирование системы документов территориального планирования и градостроительного зонирования</t>
  </si>
  <si>
    <t>В430226100</t>
  </si>
  <si>
    <t>Актуализация правил землепользования и застройки муниципальных образований Республики Марий Эл</t>
  </si>
  <si>
    <t>В4302S9000</t>
  </si>
  <si>
    <t>000</t>
  </si>
  <si>
    <t>Жилищно-коммунальное хозяйство</t>
  </si>
  <si>
    <t>05</t>
  </si>
  <si>
    <t>Коммунальное хозяйство</t>
  </si>
  <si>
    <t>Осуществление части переданных полномочий органов местного самоуправления муниципального района органам местного самоуправления поселения по организациия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</si>
  <si>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В450129430</t>
  </si>
  <si>
    <t>Благоустройство</t>
  </si>
  <si>
    <t>Освещение улиц в населенных пунктах поселения</t>
  </si>
  <si>
    <t>В450229330</t>
  </si>
  <si>
    <t>В150229330</t>
  </si>
  <si>
    <t>Исполнение судебных актов</t>
  </si>
  <si>
    <t>830</t>
  </si>
  <si>
    <t>Озеленение</t>
  </si>
  <si>
    <t>9990029350</t>
  </si>
  <si>
    <t>Организация ритуальных услуг и содержание мест захоронения</t>
  </si>
  <si>
    <t>В450229360</t>
  </si>
  <si>
    <t>Прочие мероприятия по благоустройству территории поселения</t>
  </si>
  <si>
    <t>В450229370</t>
  </si>
  <si>
    <t xml:space="preserve">Реализация программ формирования современной городской среды </t>
  </si>
  <si>
    <t>В12F255550</t>
  </si>
  <si>
    <t>Культура, кинематография</t>
  </si>
  <si>
    <t>08</t>
  </si>
  <si>
    <t>Культура</t>
  </si>
  <si>
    <t>Расходы на обеспечение деятельности культурно-досуговых учреждений</t>
  </si>
  <si>
    <t>9990026210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</si>
  <si>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</si>
  <si>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</si>
  <si>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</si>
  <si>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</si>
  <si>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</si>
  <si>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10</t>
  </si>
  <si>
    <t>Пенсионное обеспечение</t>
  </si>
  <si>
    <t>Пенсии за выслугу лет лицам, замещавшим должности муниципальной службы в органах местного самоуправления поселения</t>
  </si>
  <si>
    <t>В460112010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</si>
  <si>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</si>
  <si>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</si>
  <si>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</si>
  <si>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</si>
  <si>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</si>
  <si>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</si>
  <si>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</si>
  <si>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расходов:</t>
  </si>
  <si>
    <t>Сумма</t>
  </si>
  <si>
    <t>Приложение 5</t>
  </si>
  <si>
    <t xml:space="preserve">"Об исполнении бюджета Кокшамарского </t>
  </si>
  <si>
    <t xml:space="preserve">  Р А С П Р Е Д Е Л Е Н И Е</t>
  </si>
  <si>
    <t>группам (группам и подгруппам) видов расходов</t>
  </si>
  <si>
    <t xml:space="preserve">классификации расходов бюджета Кокшамарского сельского поселения </t>
  </si>
  <si>
    <t>к Решению Собрания депутатов Кокшамарского сельского поселения Звениговского муниципального района Республики Марий Эл</t>
  </si>
  <si>
    <t>сельского поселения Звениговского муниципального района Республики Марий Эл за 2023 год"</t>
  </si>
  <si>
    <t>от   " __ "  мая 2024 г. № ___</t>
  </si>
  <si>
    <t xml:space="preserve"> Звениговского муниципального района Республики Марий Эл за 2023 год</t>
  </si>
  <si>
    <t>В470155490</t>
  </si>
  <si>
    <t>Поощрение за достижение показателей деятельности органов исполнительной власти субъектов Российской Федерации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</si>
  <si>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</si>
  <si>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</si>
  <si>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Осуществление мероприятий в области обеспечения первичных мер пожарной безопасности</t>
  </si>
  <si>
    <t>В420326350</t>
  </si>
  <si>
    <t>В4101S0013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</si>
  <si>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местного значения по ул.Молодежной в с.Сидельниково)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</si>
  <si>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местного значения по ул.Молодежной в с.Сидельниково) за счет средств инициативных платежей</t>
  </si>
  <si>
    <t>В4101И0013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</si>
</sst>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top"/>
    </xf>
    <xf numFmtId="0" fontId="7" fillId="0" borderId="0">
      <alignment wrapText="1"/>
    </xf>
    <xf numFmtId="0" fontId="9" fillId="0" borderId="0">
      <alignment horizontal="center" wrapText="1"/>
    </xf>
    <xf numFmtId="0" fontId="9" fillId="0" borderId="0">
      <alignment horizontal="center"/>
    </xf>
  </cellStyleXfs>
  <cellXfs count="48">
    <xf numFmtId="0" fontId="1" fillId="0" borderId="0" xfId="0" applyFont="1">
      <alignment vertical="top"/>
    </xf>
    <xf numFmtId="0" fontId="3" fillId="0" borderId="0" xfId="0" applyFo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>
      <alignment vertical="top"/>
    </xf>
    <xf numFmtId="164" fontId="2" fillId="4" borderId="0" xfId="0" applyNumberFormat="1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/>
    </xf>
    <xf numFmtId="165" fontId="2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/>
    </xf>
    <xf numFmtId="0" fontId="2" fillId="3" borderId="0" xfId="0" applyFont="1" applyFill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49" fontId="2" fillId="6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 vertical="top" wrapText="1"/>
    </xf>
    <xf numFmtId="0" fontId="8" fillId="0" borderId="0" xfId="2" applyFont="1">
      <alignment horizontal="center" wrapText="1"/>
    </xf>
    <xf numFmtId="0" fontId="4" fillId="0" borderId="0" xfId="3" applyFont="1">
      <alignment horizontal="center"/>
    </xf>
    <xf numFmtId="0" fontId="8" fillId="0" borderId="0" xfId="3" applyFont="1">
      <alignment horizontal="center"/>
    </xf>
    <xf numFmtId="0" fontId="2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 vertical="center" wrapText="1"/>
      <protection locked="0"/>
    </xf>
  </cellXfs>
  <cellStyles count="4">
    <cellStyle name="xl42" xfId="1" xr:uid="{00000000-0005-0000-0000-000000000000}"/>
    <cellStyle name="xl57" xfId="2" xr:uid="{00000000-0005-0000-0000-000001000000}"/>
    <cellStyle name="xl58" xfId="3" xr:uid="{00000000-0005-0000-0000-000002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42"/>
  <sheetViews>
    <sheetView tabSelected="1" workbookViewId="0">
      <selection activeCell="G67" sqref="G67"/>
    </sheetView>
  </sheetViews>
  <sheetFormatPr defaultColWidth="9" defaultRowHeight="12.75" x14ac:dyDescent="0.25"/>
  <cols>
    <col min="2" max="2" width="59.5703125" customWidth="1"/>
    <col min="3" max="3" width="5.85546875" customWidth="1"/>
    <col min="4" max="4" width="6.5703125" customWidth="1"/>
    <col min="5" max="5" width="14.42578125" customWidth="1"/>
    <col min="6" max="6" width="7.7109375" customWidth="1"/>
    <col min="7" max="7" width="14.28515625" customWidth="1"/>
  </cols>
  <sheetData>
    <row r="1" spans="2:7" ht="18.75" x14ac:dyDescent="0.3">
      <c r="B1" s="24"/>
      <c r="C1" s="25"/>
      <c r="D1" s="25"/>
      <c r="E1" s="45" t="s">
        <v>125</v>
      </c>
      <c r="F1" s="45"/>
      <c r="G1" s="45"/>
    </row>
    <row r="2" spans="2:7" ht="72.75" customHeight="1" x14ac:dyDescent="0.3">
      <c r="B2" s="24"/>
      <c r="C2" s="42" t="s">
        <v>130</v>
      </c>
      <c r="D2" s="43"/>
      <c r="E2" s="43"/>
      <c r="F2" s="43"/>
      <c r="G2" s="43"/>
    </row>
    <row r="3" spans="2:7" ht="18.75" x14ac:dyDescent="0.25">
      <c r="B3" s="44" t="s">
        <v>126</v>
      </c>
      <c r="C3" s="44"/>
      <c r="D3" s="44"/>
      <c r="E3" s="44"/>
      <c r="F3" s="44"/>
      <c r="G3" s="44"/>
    </row>
    <row r="4" spans="2:7" ht="54" customHeight="1" x14ac:dyDescent="0.25">
      <c r="B4" s="24"/>
      <c r="C4" s="46" t="s">
        <v>131</v>
      </c>
      <c r="D4" s="47"/>
      <c r="E4" s="47"/>
      <c r="F4" s="47"/>
      <c r="G4" s="47"/>
    </row>
    <row r="5" spans="2:7" ht="18.75" x14ac:dyDescent="0.25">
      <c r="B5" s="35" t="s">
        <v>132</v>
      </c>
      <c r="C5" s="36"/>
      <c r="D5" s="36"/>
      <c r="E5" s="36"/>
      <c r="F5" s="36"/>
      <c r="G5" s="36"/>
    </row>
    <row r="6" spans="2:7" ht="18.75" x14ac:dyDescent="0.25">
      <c r="B6" s="36"/>
      <c r="C6" s="36"/>
      <c r="D6" s="36"/>
      <c r="E6" s="36"/>
      <c r="F6" s="36"/>
      <c r="G6" s="36"/>
    </row>
    <row r="7" spans="2:7" ht="18" x14ac:dyDescent="0.25">
      <c r="B7" s="26"/>
      <c r="C7" s="26"/>
      <c r="D7" s="26"/>
      <c r="E7" s="26"/>
      <c r="F7" s="26"/>
      <c r="G7" s="26"/>
    </row>
    <row r="8" spans="2:7" ht="18.75" x14ac:dyDescent="0.3">
      <c r="B8" s="37" t="s">
        <v>127</v>
      </c>
      <c r="C8" s="37"/>
      <c r="D8" s="37"/>
      <c r="E8" s="37"/>
      <c r="F8" s="37"/>
      <c r="G8" s="37"/>
    </row>
    <row r="9" spans="2:7" ht="18.75" x14ac:dyDescent="0.25">
      <c r="B9" s="38" t="s">
        <v>0</v>
      </c>
      <c r="C9" s="38"/>
      <c r="D9" s="38"/>
      <c r="E9" s="38"/>
      <c r="F9" s="38"/>
      <c r="G9" s="38"/>
    </row>
    <row r="10" spans="2:7" ht="18.75" x14ac:dyDescent="0.3">
      <c r="B10" s="39" t="s">
        <v>128</v>
      </c>
      <c r="C10" s="39"/>
      <c r="D10" s="39"/>
      <c r="E10" s="39"/>
      <c r="F10" s="39"/>
      <c r="G10" s="39"/>
    </row>
    <row r="11" spans="2:7" ht="17.45" customHeight="1" x14ac:dyDescent="0.3">
      <c r="B11" s="40" t="s">
        <v>129</v>
      </c>
      <c r="C11" s="41"/>
      <c r="D11" s="41"/>
      <c r="E11" s="41"/>
      <c r="F11" s="41"/>
      <c r="G11" s="41"/>
    </row>
    <row r="12" spans="2:7" ht="18.75" customHeight="1" x14ac:dyDescent="0.3">
      <c r="B12" s="40" t="s">
        <v>133</v>
      </c>
      <c r="C12" s="41"/>
      <c r="D12" s="41"/>
      <c r="E12" s="41"/>
      <c r="F12" s="41"/>
      <c r="G12" s="41"/>
    </row>
    <row r="13" spans="2:7" ht="18.75" x14ac:dyDescent="0.25">
      <c r="B13" s="1"/>
      <c r="C13" s="1"/>
      <c r="D13" s="1"/>
      <c r="E13" s="35" t="s">
        <v>1</v>
      </c>
      <c r="F13" s="35"/>
      <c r="G13" s="35"/>
    </row>
    <row r="14" spans="2:7" ht="36.75" customHeight="1" x14ac:dyDescent="0.25">
      <c r="B14" s="2" t="s">
        <v>2</v>
      </c>
      <c r="C14" s="3" t="s">
        <v>3</v>
      </c>
      <c r="D14" s="3" t="s">
        <v>4</v>
      </c>
      <c r="E14" s="3" t="s">
        <v>5</v>
      </c>
      <c r="F14" s="3" t="s">
        <v>6</v>
      </c>
      <c r="G14" s="4" t="s">
        <v>124</v>
      </c>
    </row>
    <row r="15" spans="2:7" ht="16.5" customHeight="1" x14ac:dyDescent="0.25">
      <c r="B15" s="5">
        <v>1</v>
      </c>
      <c r="C15" s="3">
        <v>2</v>
      </c>
      <c r="D15" s="3">
        <v>3</v>
      </c>
      <c r="E15" s="3">
        <v>4</v>
      </c>
      <c r="F15" s="3">
        <v>5</v>
      </c>
      <c r="G15" s="4">
        <v>6</v>
      </c>
    </row>
    <row r="16" spans="2:7" ht="24" customHeight="1" x14ac:dyDescent="0.25">
      <c r="B16" s="6" t="s">
        <v>7</v>
      </c>
      <c r="C16" s="7" t="s">
        <v>8</v>
      </c>
      <c r="D16" s="7"/>
      <c r="E16" s="7"/>
      <c r="F16" s="7"/>
      <c r="G16" s="29">
        <f>G17+G31+G35</f>
        <v>3422.3069699999996</v>
      </c>
    </row>
    <row r="17" spans="2:7" ht="97.5" customHeight="1" x14ac:dyDescent="0.25">
      <c r="B17" s="6" t="s">
        <v>9</v>
      </c>
      <c r="C17" s="7" t="s">
        <v>8</v>
      </c>
      <c r="D17" s="7" t="s">
        <v>10</v>
      </c>
      <c r="E17" s="7"/>
      <c r="F17" s="7"/>
      <c r="G17" s="29">
        <f>G18+G25+G28</f>
        <v>2645.4131699999998</v>
      </c>
    </row>
    <row r="18" spans="2:7" ht="21.2" customHeight="1" x14ac:dyDescent="0.25">
      <c r="B18" s="8" t="s">
        <v>11</v>
      </c>
      <c r="C18" s="7" t="s">
        <v>8</v>
      </c>
      <c r="D18" s="7" t="s">
        <v>10</v>
      </c>
      <c r="E18" s="7" t="s">
        <v>12</v>
      </c>
      <c r="F18" s="7"/>
      <c r="G18" s="29">
        <f>G19+G21+G23</f>
        <v>1814.89229</v>
      </c>
    </row>
    <row r="19" spans="2:7" ht="105.75" customHeight="1" x14ac:dyDescent="0.25">
      <c r="B19" s="6" t="s">
        <v>13</v>
      </c>
      <c r="C19" s="7" t="s">
        <v>8</v>
      </c>
      <c r="D19" s="7" t="s">
        <v>10</v>
      </c>
      <c r="E19" s="7" t="s">
        <v>12</v>
      </c>
      <c r="F19" s="7" t="s">
        <v>14</v>
      </c>
      <c r="G19" s="29">
        <f>G20</f>
        <v>1726.69922</v>
      </c>
    </row>
    <row r="20" spans="2:7" ht="46.5" customHeight="1" x14ac:dyDescent="0.25">
      <c r="B20" s="6" t="s">
        <v>15</v>
      </c>
      <c r="C20" s="7" t="s">
        <v>8</v>
      </c>
      <c r="D20" s="7" t="s">
        <v>10</v>
      </c>
      <c r="E20" s="7" t="s">
        <v>12</v>
      </c>
      <c r="F20" s="7" t="s">
        <v>16</v>
      </c>
      <c r="G20" s="29">
        <v>1726.69922</v>
      </c>
    </row>
    <row r="21" spans="2:7" ht="42" customHeight="1" x14ac:dyDescent="0.25">
      <c r="B21" s="6" t="s">
        <v>17</v>
      </c>
      <c r="C21" s="7" t="s">
        <v>8</v>
      </c>
      <c r="D21" s="7" t="s">
        <v>10</v>
      </c>
      <c r="E21" s="7" t="s">
        <v>12</v>
      </c>
      <c r="F21" s="7" t="s">
        <v>18</v>
      </c>
      <c r="G21" s="29">
        <f>G22</f>
        <v>83.115070000000003</v>
      </c>
    </row>
    <row r="22" spans="2:7" ht="66.2" customHeight="1" x14ac:dyDescent="0.25">
      <c r="B22" s="6" t="s">
        <v>19</v>
      </c>
      <c r="C22" s="7" t="s">
        <v>8</v>
      </c>
      <c r="D22" s="7" t="s">
        <v>10</v>
      </c>
      <c r="E22" s="7" t="s">
        <v>12</v>
      </c>
      <c r="F22" s="7" t="s">
        <v>20</v>
      </c>
      <c r="G22" s="29">
        <v>83.115070000000003</v>
      </c>
    </row>
    <row r="23" spans="2:7" ht="23.25" customHeight="1" x14ac:dyDescent="0.25">
      <c r="B23" s="8" t="s">
        <v>21</v>
      </c>
      <c r="C23" s="7" t="s">
        <v>8</v>
      </c>
      <c r="D23" s="7" t="s">
        <v>10</v>
      </c>
      <c r="E23" s="7" t="s">
        <v>12</v>
      </c>
      <c r="F23" s="7" t="s">
        <v>22</v>
      </c>
      <c r="G23" s="29">
        <f>G24</f>
        <v>5.0780000000000003</v>
      </c>
    </row>
    <row r="24" spans="2:7" ht="27" customHeight="1" x14ac:dyDescent="0.25">
      <c r="B24" s="6" t="s">
        <v>23</v>
      </c>
      <c r="C24" s="7" t="s">
        <v>8</v>
      </c>
      <c r="D24" s="7" t="s">
        <v>10</v>
      </c>
      <c r="E24" s="7" t="s">
        <v>12</v>
      </c>
      <c r="F24" s="7" t="s">
        <v>24</v>
      </c>
      <c r="G24" s="29">
        <v>5.0780000000000003</v>
      </c>
    </row>
    <row r="25" spans="2:7" ht="40.15" customHeight="1" x14ac:dyDescent="0.25">
      <c r="B25" s="9" t="s">
        <v>25</v>
      </c>
      <c r="C25" s="7" t="s">
        <v>8</v>
      </c>
      <c r="D25" s="7" t="s">
        <v>10</v>
      </c>
      <c r="E25" s="7" t="s">
        <v>26</v>
      </c>
      <c r="F25" s="7"/>
      <c r="G25" s="29">
        <f t="shared" ref="G25:G26" si="0">G26</f>
        <v>761.04187999999999</v>
      </c>
    </row>
    <row r="26" spans="2:7" ht="102.75" customHeight="1" x14ac:dyDescent="0.25">
      <c r="B26" s="6" t="s">
        <v>13</v>
      </c>
      <c r="C26" s="7" t="s">
        <v>8</v>
      </c>
      <c r="D26" s="7" t="s">
        <v>10</v>
      </c>
      <c r="E26" s="7" t="s">
        <v>26</v>
      </c>
      <c r="F26" s="7" t="s">
        <v>14</v>
      </c>
      <c r="G26" s="29">
        <f t="shared" si="0"/>
        <v>761.04187999999999</v>
      </c>
    </row>
    <row r="27" spans="2:7" ht="45.75" customHeight="1" x14ac:dyDescent="0.25">
      <c r="B27" s="6" t="s">
        <v>15</v>
      </c>
      <c r="C27" s="7" t="s">
        <v>8</v>
      </c>
      <c r="D27" s="7" t="s">
        <v>10</v>
      </c>
      <c r="E27" s="7" t="s">
        <v>26</v>
      </c>
      <c r="F27" s="7" t="s">
        <v>16</v>
      </c>
      <c r="G27" s="29">
        <v>761.04187999999999</v>
      </c>
    </row>
    <row r="28" spans="2:7" ht="66" customHeight="1" x14ac:dyDescent="0.25">
      <c r="B28" s="32" t="s">
        <v>135</v>
      </c>
      <c r="C28" s="7" t="s">
        <v>8</v>
      </c>
      <c r="D28" s="7" t="s">
        <v>10</v>
      </c>
      <c r="E28" s="7" t="s">
        <v>134</v>
      </c>
      <c r="F28" s="7"/>
      <c r="G28" s="29">
        <f>G29</f>
        <v>69.478999999999999</v>
      </c>
    </row>
    <row r="29" spans="2:7" ht="102" customHeight="1" x14ac:dyDescent="0.25">
      <c r="B29" s="6" t="s">
        <v>13</v>
      </c>
      <c r="C29" s="7" t="s">
        <v>8</v>
      </c>
      <c r="D29" s="7" t="s">
        <v>10</v>
      </c>
      <c r="E29" s="7" t="s">
        <v>134</v>
      </c>
      <c r="F29" s="7" t="s">
        <v>14</v>
      </c>
      <c r="G29" s="29">
        <f>G30</f>
        <v>69.478999999999999</v>
      </c>
    </row>
    <row r="30" spans="2:7" ht="47.25" customHeight="1" x14ac:dyDescent="0.25">
      <c r="B30" s="6" t="s">
        <v>15</v>
      </c>
      <c r="C30" s="7" t="s">
        <v>8</v>
      </c>
      <c r="D30" s="7" t="s">
        <v>10</v>
      </c>
      <c r="E30" s="7" t="s">
        <v>134</v>
      </c>
      <c r="F30" s="7" t="s">
        <v>16</v>
      </c>
      <c r="G30" s="29">
        <v>69.478999999999999</v>
      </c>
    </row>
    <row r="31" spans="2:7" ht="0.75" customHeight="1" x14ac:dyDescent="0.25">
      <c r="B31" s="6" t="s">
        <v>27</v>
      </c>
      <c r="C31" s="7" t="s">
        <v>8</v>
      </c>
      <c r="D31" s="7" t="s">
        <v>28</v>
      </c>
      <c r="E31" s="7"/>
      <c r="F31" s="7"/>
      <c r="G31" s="29">
        <f t="shared" ref="G31:G33" si="1">G32</f>
        <v>0</v>
      </c>
    </row>
    <row r="32" spans="2:7" ht="39" hidden="1" customHeight="1" x14ac:dyDescent="0.25">
      <c r="B32" s="10" t="s">
        <v>29</v>
      </c>
      <c r="C32" s="7" t="s">
        <v>8</v>
      </c>
      <c r="D32" s="7" t="s">
        <v>28</v>
      </c>
      <c r="E32" s="7" t="s">
        <v>30</v>
      </c>
      <c r="F32" s="7"/>
      <c r="G32" s="29">
        <f t="shared" si="1"/>
        <v>0</v>
      </c>
    </row>
    <row r="33" spans="2:7" ht="24" hidden="1" customHeight="1" x14ac:dyDescent="0.25">
      <c r="B33" s="8" t="s">
        <v>21</v>
      </c>
      <c r="C33" s="7" t="s">
        <v>8</v>
      </c>
      <c r="D33" s="7" t="s">
        <v>28</v>
      </c>
      <c r="E33" s="7" t="s">
        <v>30</v>
      </c>
      <c r="F33" s="7" t="s">
        <v>22</v>
      </c>
      <c r="G33" s="29">
        <f t="shared" si="1"/>
        <v>0</v>
      </c>
    </row>
    <row r="34" spans="2:7" ht="26.25" hidden="1" customHeight="1" x14ac:dyDescent="0.25">
      <c r="B34" s="11" t="s">
        <v>31</v>
      </c>
      <c r="C34" s="7" t="s">
        <v>8</v>
      </c>
      <c r="D34" s="7" t="s">
        <v>28</v>
      </c>
      <c r="E34" s="7" t="s">
        <v>30</v>
      </c>
      <c r="F34" s="7" t="s">
        <v>32</v>
      </c>
      <c r="G34" s="29">
        <v>0</v>
      </c>
    </row>
    <row r="35" spans="2:7" ht="24" customHeight="1" x14ac:dyDescent="0.25">
      <c r="B35" s="8" t="s">
        <v>33</v>
      </c>
      <c r="C35" s="7" t="s">
        <v>8</v>
      </c>
      <c r="D35" s="7" t="s">
        <v>34</v>
      </c>
      <c r="E35" s="7"/>
      <c r="F35" s="7"/>
      <c r="G35" s="29">
        <f>G36+G39+G50+G47+G44</f>
        <v>776.89380000000006</v>
      </c>
    </row>
    <row r="36" spans="2:7" ht="53.45" hidden="1" customHeight="1" x14ac:dyDescent="0.25">
      <c r="B36" s="8" t="s">
        <v>35</v>
      </c>
      <c r="C36" s="7" t="s">
        <v>8</v>
      </c>
      <c r="D36" s="7" t="s">
        <v>34</v>
      </c>
      <c r="E36" s="7" t="s">
        <v>36</v>
      </c>
      <c r="F36" s="7"/>
      <c r="G36" s="27">
        <f>G37</f>
        <v>0</v>
      </c>
    </row>
    <row r="37" spans="2:7" ht="51" hidden="1" customHeight="1" x14ac:dyDescent="0.25">
      <c r="B37" s="6" t="s">
        <v>17</v>
      </c>
      <c r="C37" s="7" t="s">
        <v>8</v>
      </c>
      <c r="D37" s="7" t="s">
        <v>34</v>
      </c>
      <c r="E37" s="7" t="s">
        <v>36</v>
      </c>
      <c r="F37" s="7" t="s">
        <v>18</v>
      </c>
      <c r="G37" s="27">
        <f>G38</f>
        <v>0</v>
      </c>
    </row>
    <row r="38" spans="2:7" ht="53.45" hidden="1" customHeight="1" x14ac:dyDescent="0.25">
      <c r="B38" s="6" t="s">
        <v>19</v>
      </c>
      <c r="C38" s="7" t="s">
        <v>8</v>
      </c>
      <c r="D38" s="7" t="s">
        <v>34</v>
      </c>
      <c r="E38" s="7" t="s">
        <v>36</v>
      </c>
      <c r="F38" s="7" t="s">
        <v>20</v>
      </c>
      <c r="G38" s="27">
        <v>0</v>
      </c>
    </row>
    <row r="39" spans="2:7" ht="81.75" customHeight="1" x14ac:dyDescent="0.25">
      <c r="B39" s="10" t="s">
        <v>37</v>
      </c>
      <c r="C39" s="7" t="s">
        <v>8</v>
      </c>
      <c r="D39" s="7" t="s">
        <v>34</v>
      </c>
      <c r="E39" s="7" t="s">
        <v>38</v>
      </c>
      <c r="F39" s="7"/>
      <c r="G39" s="29">
        <f>G40+G43</f>
        <v>337.82467000000003</v>
      </c>
    </row>
    <row r="40" spans="2:7" ht="49.5" customHeight="1" x14ac:dyDescent="0.25">
      <c r="B40" s="6" t="s">
        <v>17</v>
      </c>
      <c r="C40" s="7" t="s">
        <v>8</v>
      </c>
      <c r="D40" s="7" t="s">
        <v>34</v>
      </c>
      <c r="E40" s="7" t="s">
        <v>38</v>
      </c>
      <c r="F40" s="7" t="s">
        <v>18</v>
      </c>
      <c r="G40" s="29">
        <f>G41</f>
        <v>330.09528</v>
      </c>
    </row>
    <row r="41" spans="2:7" ht="58.5" customHeight="1" x14ac:dyDescent="0.25">
      <c r="B41" s="6" t="s">
        <v>19</v>
      </c>
      <c r="C41" s="7" t="s">
        <v>8</v>
      </c>
      <c r="D41" s="7" t="s">
        <v>34</v>
      </c>
      <c r="E41" s="7" t="s">
        <v>38</v>
      </c>
      <c r="F41" s="7" t="s">
        <v>20</v>
      </c>
      <c r="G41" s="29">
        <v>330.09528</v>
      </c>
    </row>
    <row r="42" spans="2:7" ht="27" customHeight="1" x14ac:dyDescent="0.25">
      <c r="B42" s="6" t="s">
        <v>21</v>
      </c>
      <c r="C42" s="7" t="s">
        <v>8</v>
      </c>
      <c r="D42" s="7" t="s">
        <v>34</v>
      </c>
      <c r="E42" s="7" t="s">
        <v>38</v>
      </c>
      <c r="F42" s="7" t="s">
        <v>22</v>
      </c>
      <c r="G42" s="29">
        <f>G43</f>
        <v>7.7293900000000004</v>
      </c>
    </row>
    <row r="43" spans="2:7" ht="27.75" customHeight="1" x14ac:dyDescent="0.25">
      <c r="B43" s="6" t="s">
        <v>23</v>
      </c>
      <c r="C43" s="7" t="s">
        <v>8</v>
      </c>
      <c r="D43" s="7" t="s">
        <v>34</v>
      </c>
      <c r="E43" s="7" t="s">
        <v>38</v>
      </c>
      <c r="F43" s="7" t="s">
        <v>24</v>
      </c>
      <c r="G43" s="29">
        <v>7.7293900000000004</v>
      </c>
    </row>
    <row r="44" spans="2:7" ht="41.25" customHeight="1" x14ac:dyDescent="0.25">
      <c r="B44" s="12" t="s">
        <v>39</v>
      </c>
      <c r="C44" s="7" t="s">
        <v>8</v>
      </c>
      <c r="D44" s="7" t="s">
        <v>34</v>
      </c>
      <c r="E44" s="7" t="s">
        <v>40</v>
      </c>
      <c r="F44" s="7"/>
      <c r="G44" s="29">
        <f>G45</f>
        <v>439.06912999999997</v>
      </c>
    </row>
    <row r="45" spans="2:7" ht="44.25" customHeight="1" x14ac:dyDescent="0.25">
      <c r="B45" s="6" t="s">
        <v>17</v>
      </c>
      <c r="C45" s="7" t="s">
        <v>8</v>
      </c>
      <c r="D45" s="7" t="s">
        <v>34</v>
      </c>
      <c r="E45" s="7" t="s">
        <v>40</v>
      </c>
      <c r="F45" s="7" t="s">
        <v>18</v>
      </c>
      <c r="G45" s="29">
        <f>G46</f>
        <v>439.06912999999997</v>
      </c>
    </row>
    <row r="46" spans="2:7" ht="65.25" customHeight="1" x14ac:dyDescent="0.25">
      <c r="B46" s="6" t="s">
        <v>19</v>
      </c>
      <c r="C46" s="7" t="s">
        <v>8</v>
      </c>
      <c r="D46" s="7" t="s">
        <v>34</v>
      </c>
      <c r="E46" s="7" t="s">
        <v>40</v>
      </c>
      <c r="F46" s="7" t="s">
        <v>20</v>
      </c>
      <c r="G46" s="29">
        <v>439.06912999999997</v>
      </c>
    </row>
    <row r="47" spans="2:7" ht="34.5" hidden="1" customHeight="1" x14ac:dyDescent="0.25">
      <c r="B47" s="13" t="s">
        <v>41</v>
      </c>
      <c r="C47" s="7" t="s">
        <v>8</v>
      </c>
      <c r="D47" s="7" t="s">
        <v>34</v>
      </c>
      <c r="E47" s="7" t="s">
        <v>42</v>
      </c>
      <c r="F47" s="7"/>
      <c r="G47" s="27">
        <f t="shared" ref="G47:G48" si="2">G48</f>
        <v>0</v>
      </c>
    </row>
    <row r="48" spans="2:7" ht="26.25" hidden="1" customHeight="1" x14ac:dyDescent="0.25">
      <c r="B48" s="8" t="s">
        <v>21</v>
      </c>
      <c r="C48" s="7" t="s">
        <v>8</v>
      </c>
      <c r="D48" s="7" t="s">
        <v>34</v>
      </c>
      <c r="E48" s="7" t="s">
        <v>42</v>
      </c>
      <c r="F48" s="7" t="s">
        <v>22</v>
      </c>
      <c r="G48" s="27">
        <f t="shared" si="2"/>
        <v>0</v>
      </c>
    </row>
    <row r="49" spans="2:7" ht="31.5" hidden="1" customHeight="1" x14ac:dyDescent="0.25">
      <c r="B49" s="11" t="s">
        <v>31</v>
      </c>
      <c r="C49" s="7" t="s">
        <v>8</v>
      </c>
      <c r="D49" s="7" t="s">
        <v>34</v>
      </c>
      <c r="E49" s="7" t="s">
        <v>42</v>
      </c>
      <c r="F49" s="7" t="s">
        <v>32</v>
      </c>
      <c r="G49" s="27">
        <v>0</v>
      </c>
    </row>
    <row r="50" spans="2:7" ht="0.75" hidden="1" customHeight="1" x14ac:dyDescent="0.25">
      <c r="B50" s="11" t="s">
        <v>43</v>
      </c>
      <c r="C50" s="7" t="s">
        <v>8</v>
      </c>
      <c r="D50" s="7" t="s">
        <v>34</v>
      </c>
      <c r="E50" s="7" t="s">
        <v>44</v>
      </c>
      <c r="F50" s="7"/>
      <c r="G50" s="27">
        <f>G51+G53</f>
        <v>0</v>
      </c>
    </row>
    <row r="51" spans="2:7" ht="28.15" hidden="1" customHeight="1" x14ac:dyDescent="0.25">
      <c r="B51" s="6" t="s">
        <v>17</v>
      </c>
      <c r="C51" s="7" t="s">
        <v>8</v>
      </c>
      <c r="D51" s="7" t="s">
        <v>34</v>
      </c>
      <c r="E51" s="7" t="s">
        <v>44</v>
      </c>
      <c r="F51" s="7" t="s">
        <v>18</v>
      </c>
      <c r="G51" s="27">
        <f>G52</f>
        <v>0</v>
      </c>
    </row>
    <row r="52" spans="2:7" ht="23.1" hidden="1" customHeight="1" x14ac:dyDescent="0.25">
      <c r="B52" s="6" t="s">
        <v>19</v>
      </c>
      <c r="C52" s="7" t="s">
        <v>8</v>
      </c>
      <c r="D52" s="7" t="s">
        <v>34</v>
      </c>
      <c r="E52" s="7" t="s">
        <v>44</v>
      </c>
      <c r="F52" s="7" t="s">
        <v>20</v>
      </c>
      <c r="G52" s="27">
        <v>0</v>
      </c>
    </row>
    <row r="53" spans="2:7" ht="22.7" hidden="1" customHeight="1" x14ac:dyDescent="0.25">
      <c r="B53" s="8" t="s">
        <v>21</v>
      </c>
      <c r="C53" s="7" t="s">
        <v>8</v>
      </c>
      <c r="D53" s="7" t="s">
        <v>34</v>
      </c>
      <c r="E53" s="7" t="s">
        <v>44</v>
      </c>
      <c r="F53" s="7" t="s">
        <v>22</v>
      </c>
      <c r="G53" s="27">
        <f>G54</f>
        <v>0</v>
      </c>
    </row>
    <row r="54" spans="2:7" ht="23.1" hidden="1" customHeight="1" x14ac:dyDescent="0.25">
      <c r="B54" s="6" t="s">
        <v>23</v>
      </c>
      <c r="C54" s="7" t="s">
        <v>8</v>
      </c>
      <c r="D54" s="7" t="s">
        <v>34</v>
      </c>
      <c r="E54" s="7" t="s">
        <v>44</v>
      </c>
      <c r="F54" s="7" t="s">
        <v>24</v>
      </c>
      <c r="G54" s="27">
        <v>0</v>
      </c>
    </row>
    <row r="55" spans="2:7" ht="25.5" customHeight="1" x14ac:dyDescent="0.25">
      <c r="B55" s="6" t="s">
        <v>45</v>
      </c>
      <c r="C55" s="7" t="s">
        <v>46</v>
      </c>
      <c r="D55" s="7"/>
      <c r="E55" s="7"/>
      <c r="F55" s="7"/>
      <c r="G55" s="29">
        <f t="shared" ref="G55:G56" si="3">G56</f>
        <v>323.59999999999997</v>
      </c>
    </row>
    <row r="56" spans="2:7" ht="24" customHeight="1" x14ac:dyDescent="0.25">
      <c r="B56" s="14" t="s">
        <v>47</v>
      </c>
      <c r="C56" s="7" t="s">
        <v>46</v>
      </c>
      <c r="D56" s="7" t="s">
        <v>48</v>
      </c>
      <c r="E56" s="7"/>
      <c r="F56" s="7"/>
      <c r="G56" s="29">
        <f t="shared" si="3"/>
        <v>323.59999999999997</v>
      </c>
    </row>
    <row r="57" spans="2:7" ht="64.5" customHeight="1" x14ac:dyDescent="0.25">
      <c r="B57" s="10" t="s">
        <v>49</v>
      </c>
      <c r="C57" s="7" t="s">
        <v>46</v>
      </c>
      <c r="D57" s="7" t="s">
        <v>48</v>
      </c>
      <c r="E57" s="7" t="s">
        <v>50</v>
      </c>
      <c r="F57" s="7"/>
      <c r="G57" s="29">
        <f>G58+G62</f>
        <v>323.59999999999997</v>
      </c>
    </row>
    <row r="58" spans="2:7" ht="104.25" customHeight="1" x14ac:dyDescent="0.25">
      <c r="B58" s="6" t="s">
        <v>13</v>
      </c>
      <c r="C58" s="7" t="s">
        <v>46</v>
      </c>
      <c r="D58" s="7" t="s">
        <v>48</v>
      </c>
      <c r="E58" s="7" t="s">
        <v>50</v>
      </c>
      <c r="F58" s="7" t="s">
        <v>14</v>
      </c>
      <c r="G58" s="29">
        <f>G59</f>
        <v>268.89999999999998</v>
      </c>
    </row>
    <row r="59" spans="2:7" ht="42.75" customHeight="1" x14ac:dyDescent="0.25">
      <c r="B59" s="6" t="s">
        <v>15</v>
      </c>
      <c r="C59" s="7" t="s">
        <v>46</v>
      </c>
      <c r="D59" s="7" t="s">
        <v>48</v>
      </c>
      <c r="E59" s="7" t="s">
        <v>50</v>
      </c>
      <c r="F59" s="7" t="s">
        <v>16</v>
      </c>
      <c r="G59" s="29">
        <v>268.89999999999998</v>
      </c>
    </row>
    <row r="60" spans="2:7" ht="37.5" hidden="1" x14ac:dyDescent="0.25">
      <c r="B60" s="15" t="s">
        <v>51</v>
      </c>
      <c r="C60" s="7" t="s">
        <v>46</v>
      </c>
      <c r="D60" s="7" t="s">
        <v>48</v>
      </c>
      <c r="E60" s="7" t="s">
        <v>52</v>
      </c>
      <c r="F60" s="7" t="s">
        <v>53</v>
      </c>
      <c r="G60" s="29"/>
    </row>
    <row r="61" spans="2:7" ht="75" hidden="1" x14ac:dyDescent="0.25">
      <c r="B61" s="15" t="s">
        <v>54</v>
      </c>
      <c r="C61" s="7" t="s">
        <v>46</v>
      </c>
      <c r="D61" s="7" t="s">
        <v>48</v>
      </c>
      <c r="E61" s="7" t="s">
        <v>52</v>
      </c>
      <c r="F61" s="7" t="s">
        <v>55</v>
      </c>
      <c r="G61" s="29"/>
    </row>
    <row r="62" spans="2:7" ht="37.5" x14ac:dyDescent="0.25">
      <c r="B62" s="6" t="s">
        <v>17</v>
      </c>
      <c r="C62" s="7" t="s">
        <v>46</v>
      </c>
      <c r="D62" s="7" t="s">
        <v>48</v>
      </c>
      <c r="E62" s="7" t="s">
        <v>56</v>
      </c>
      <c r="F62" s="7" t="s">
        <v>18</v>
      </c>
      <c r="G62" s="29">
        <f>G63</f>
        <v>54.7</v>
      </c>
    </row>
    <row r="63" spans="2:7" ht="55.5" customHeight="1" x14ac:dyDescent="0.25">
      <c r="B63" s="6" t="s">
        <v>19</v>
      </c>
      <c r="C63" s="7" t="s">
        <v>46</v>
      </c>
      <c r="D63" s="7" t="s">
        <v>48</v>
      </c>
      <c r="E63" s="7" t="s">
        <v>56</v>
      </c>
      <c r="F63" s="7" t="s">
        <v>20</v>
      </c>
      <c r="G63" s="29">
        <v>54.7</v>
      </c>
    </row>
    <row r="64" spans="2:7" ht="42" hidden="1" customHeight="1" x14ac:dyDescent="0.25">
      <c r="B64" s="15" t="s">
        <v>57</v>
      </c>
      <c r="C64" s="7" t="s">
        <v>46</v>
      </c>
      <c r="D64" s="7" t="s">
        <v>48</v>
      </c>
      <c r="E64" s="7" t="s">
        <v>52</v>
      </c>
      <c r="F64" s="7" t="s">
        <v>58</v>
      </c>
      <c r="G64" s="27"/>
    </row>
    <row r="65" spans="2:7" ht="42" customHeight="1" x14ac:dyDescent="0.25">
      <c r="B65" s="33" t="s">
        <v>136</v>
      </c>
      <c r="C65" s="7" t="s">
        <v>48</v>
      </c>
      <c r="D65" s="7"/>
      <c r="E65" s="7"/>
      <c r="F65" s="7"/>
      <c r="G65" s="29">
        <f>G66</f>
        <v>100</v>
      </c>
    </row>
    <row r="66" spans="2:7" ht="63" customHeight="1" x14ac:dyDescent="0.25">
      <c r="B66" s="33" t="s">
        <v>137</v>
      </c>
      <c r="C66" s="7" t="s">
        <v>48</v>
      </c>
      <c r="D66" s="7" t="s">
        <v>112</v>
      </c>
      <c r="E66" s="7"/>
      <c r="F66" s="7"/>
      <c r="G66" s="29">
        <f>G67</f>
        <v>100</v>
      </c>
    </row>
    <row r="67" spans="2:7" ht="60.75" customHeight="1" x14ac:dyDescent="0.25">
      <c r="B67" s="9" t="s">
        <v>138</v>
      </c>
      <c r="C67" s="7" t="s">
        <v>48</v>
      </c>
      <c r="D67" s="7" t="s">
        <v>112</v>
      </c>
      <c r="E67" s="7" t="s">
        <v>139</v>
      </c>
      <c r="F67" s="7"/>
      <c r="G67" s="29">
        <f>G68</f>
        <v>100</v>
      </c>
    </row>
    <row r="68" spans="2:7" ht="60.75" customHeight="1" x14ac:dyDescent="0.25">
      <c r="B68" s="6" t="s">
        <v>17</v>
      </c>
      <c r="C68" s="7" t="s">
        <v>48</v>
      </c>
      <c r="D68" s="7" t="s">
        <v>112</v>
      </c>
      <c r="E68" s="7" t="s">
        <v>139</v>
      </c>
      <c r="F68" s="7" t="s">
        <v>18</v>
      </c>
      <c r="G68" s="29">
        <f>G69</f>
        <v>100</v>
      </c>
    </row>
    <row r="69" spans="2:7" ht="60" customHeight="1" x14ac:dyDescent="0.25">
      <c r="B69" s="6" t="s">
        <v>19</v>
      </c>
      <c r="C69" s="7" t="s">
        <v>48</v>
      </c>
      <c r="D69" s="7" t="s">
        <v>112</v>
      </c>
      <c r="E69" s="7" t="s">
        <v>139</v>
      </c>
      <c r="F69" s="7" t="s">
        <v>20</v>
      </c>
      <c r="G69" s="29">
        <v>100</v>
      </c>
    </row>
    <row r="70" spans="2:7" ht="22.7" customHeight="1" x14ac:dyDescent="0.25">
      <c r="B70" s="6" t="s">
        <v>59</v>
      </c>
      <c r="C70" s="7" t="s">
        <v>10</v>
      </c>
      <c r="D70" s="7"/>
      <c r="E70" s="7"/>
      <c r="F70" s="7"/>
      <c r="G70" s="29">
        <f>G71+G90</f>
        <v>3126.1857500000001</v>
      </c>
    </row>
    <row r="71" spans="2:7" ht="22.7" customHeight="1" x14ac:dyDescent="0.25">
      <c r="B71" s="6" t="s">
        <v>60</v>
      </c>
      <c r="C71" s="7" t="s">
        <v>10</v>
      </c>
      <c r="D71" s="7" t="s">
        <v>61</v>
      </c>
      <c r="E71" s="7"/>
      <c r="F71" s="7"/>
      <c r="G71" s="29">
        <f>G72+G75+G78+G81+G84+G87</f>
        <v>1670.21092</v>
      </c>
    </row>
    <row r="72" spans="2:7" ht="49.5" customHeight="1" x14ac:dyDescent="0.25">
      <c r="B72" s="6" t="s">
        <v>62</v>
      </c>
      <c r="C72" s="16" t="s">
        <v>10</v>
      </c>
      <c r="D72" s="16" t="s">
        <v>61</v>
      </c>
      <c r="E72" s="16" t="s">
        <v>63</v>
      </c>
      <c r="F72" s="16"/>
      <c r="G72" s="30">
        <f t="shared" ref="G72:G73" si="4">G73</f>
        <v>539.19600000000003</v>
      </c>
    </row>
    <row r="73" spans="2:7" ht="48.75" customHeight="1" x14ac:dyDescent="0.25">
      <c r="B73" s="6" t="s">
        <v>17</v>
      </c>
      <c r="C73" s="16" t="s">
        <v>10</v>
      </c>
      <c r="D73" s="16" t="s">
        <v>61</v>
      </c>
      <c r="E73" s="16" t="s">
        <v>63</v>
      </c>
      <c r="F73" s="16" t="s">
        <v>18</v>
      </c>
      <c r="G73" s="30">
        <f t="shared" si="4"/>
        <v>539.19600000000003</v>
      </c>
    </row>
    <row r="74" spans="2:7" ht="62.45" customHeight="1" x14ac:dyDescent="0.25">
      <c r="B74" s="6" t="s">
        <v>19</v>
      </c>
      <c r="C74" s="16" t="s">
        <v>10</v>
      </c>
      <c r="D74" s="16" t="s">
        <v>61</v>
      </c>
      <c r="E74" s="16" t="s">
        <v>63</v>
      </c>
      <c r="F74" s="16" t="s">
        <v>20</v>
      </c>
      <c r="G74" s="30">
        <v>539.19600000000003</v>
      </c>
    </row>
    <row r="75" spans="2:7" ht="63" customHeight="1" x14ac:dyDescent="0.25">
      <c r="B75" s="10" t="s">
        <v>64</v>
      </c>
      <c r="C75" s="16" t="s">
        <v>10</v>
      </c>
      <c r="D75" s="16" t="s">
        <v>61</v>
      </c>
      <c r="E75" s="16" t="s">
        <v>65</v>
      </c>
      <c r="F75" s="16"/>
      <c r="G75" s="30">
        <f t="shared" ref="G75:G76" si="5">G76</f>
        <v>470.25599999999997</v>
      </c>
    </row>
    <row r="76" spans="2:7" ht="50.25" customHeight="1" x14ac:dyDescent="0.25">
      <c r="B76" s="6" t="s">
        <v>17</v>
      </c>
      <c r="C76" s="16" t="s">
        <v>10</v>
      </c>
      <c r="D76" s="16" t="s">
        <v>61</v>
      </c>
      <c r="E76" s="16" t="s">
        <v>65</v>
      </c>
      <c r="F76" s="16" t="s">
        <v>18</v>
      </c>
      <c r="G76" s="30">
        <f t="shared" si="5"/>
        <v>470.25599999999997</v>
      </c>
    </row>
    <row r="77" spans="2:7" ht="64.5" customHeight="1" x14ac:dyDescent="0.25">
      <c r="B77" s="6" t="s">
        <v>19</v>
      </c>
      <c r="C77" s="16" t="s">
        <v>10</v>
      </c>
      <c r="D77" s="16" t="s">
        <v>61</v>
      </c>
      <c r="E77" s="16" t="s">
        <v>65</v>
      </c>
      <c r="F77" s="16" t="s">
        <v>20</v>
      </c>
      <c r="G77" s="30">
        <v>470.25599999999997</v>
      </c>
    </row>
    <row r="78" spans="2:7" ht="61.5" customHeight="1" x14ac:dyDescent="0.25">
      <c r="B78" s="10" t="s">
        <v>66</v>
      </c>
      <c r="C78" s="7" t="s">
        <v>10</v>
      </c>
      <c r="D78" s="7" t="s">
        <v>61</v>
      </c>
      <c r="E78" s="7" t="s">
        <v>67</v>
      </c>
      <c r="F78" s="16"/>
      <c r="G78" s="30">
        <f t="shared" ref="G78:G79" si="6">G79</f>
        <v>30.257999999999999</v>
      </c>
    </row>
    <row r="79" spans="2:7" ht="48.75" customHeight="1" x14ac:dyDescent="0.25">
      <c r="B79" s="6" t="s">
        <v>17</v>
      </c>
      <c r="C79" s="7" t="s">
        <v>10</v>
      </c>
      <c r="D79" s="7" t="s">
        <v>61</v>
      </c>
      <c r="E79" s="7" t="s">
        <v>67</v>
      </c>
      <c r="F79" s="7" t="s">
        <v>18</v>
      </c>
      <c r="G79" s="29">
        <f t="shared" si="6"/>
        <v>30.257999999999999</v>
      </c>
    </row>
    <row r="80" spans="2:7" ht="58.7" customHeight="1" x14ac:dyDescent="0.25">
      <c r="B80" s="6" t="s">
        <v>19</v>
      </c>
      <c r="C80" s="7" t="s">
        <v>10</v>
      </c>
      <c r="D80" s="7" t="s">
        <v>61</v>
      </c>
      <c r="E80" s="7" t="s">
        <v>67</v>
      </c>
      <c r="F80" s="7" t="s">
        <v>20</v>
      </c>
      <c r="G80" s="29">
        <v>30.257999999999999</v>
      </c>
    </row>
    <row r="81" spans="2:7" ht="66.75" customHeight="1" x14ac:dyDescent="0.25">
      <c r="B81" s="6" t="s">
        <v>68</v>
      </c>
      <c r="C81" s="16" t="s">
        <v>10</v>
      </c>
      <c r="D81" s="16" t="s">
        <v>61</v>
      </c>
      <c r="E81" s="16" t="s">
        <v>69</v>
      </c>
      <c r="F81" s="16"/>
      <c r="G81" s="30">
        <f t="shared" ref="G81:G82" si="7">G82</f>
        <v>11.004</v>
      </c>
    </row>
    <row r="82" spans="2:7" ht="47.25" customHeight="1" x14ac:dyDescent="0.25">
      <c r="B82" s="6" t="s">
        <v>17</v>
      </c>
      <c r="C82" s="16" t="s">
        <v>10</v>
      </c>
      <c r="D82" s="16" t="s">
        <v>61</v>
      </c>
      <c r="E82" s="16" t="s">
        <v>69</v>
      </c>
      <c r="F82" s="16" t="s">
        <v>18</v>
      </c>
      <c r="G82" s="30">
        <f t="shared" si="7"/>
        <v>11.004</v>
      </c>
    </row>
    <row r="83" spans="2:7" ht="66.2" customHeight="1" x14ac:dyDescent="0.25">
      <c r="B83" s="6" t="s">
        <v>19</v>
      </c>
      <c r="C83" s="16" t="s">
        <v>10</v>
      </c>
      <c r="D83" s="16" t="s">
        <v>61</v>
      </c>
      <c r="E83" s="16" t="s">
        <v>69</v>
      </c>
      <c r="F83" s="16" t="s">
        <v>20</v>
      </c>
      <c r="G83" s="30">
        <v>11.004</v>
      </c>
    </row>
    <row r="84" spans="2:7" ht="79.5" customHeight="1" x14ac:dyDescent="0.25">
      <c r="B84" s="10" t="s">
        <v>70</v>
      </c>
      <c r="C84" s="16" t="s">
        <v>10</v>
      </c>
      <c r="D84" s="16" t="s">
        <v>61</v>
      </c>
      <c r="E84" s="16" t="s">
        <v>71</v>
      </c>
      <c r="F84" s="16"/>
      <c r="G84" s="30">
        <f t="shared" ref="G84:G85" si="8">G85</f>
        <v>24.512</v>
      </c>
    </row>
    <row r="85" spans="2:7" ht="51.75" customHeight="1" x14ac:dyDescent="0.25">
      <c r="B85" s="6" t="s">
        <v>17</v>
      </c>
      <c r="C85" s="16" t="s">
        <v>10</v>
      </c>
      <c r="D85" s="16" t="s">
        <v>61</v>
      </c>
      <c r="E85" s="16" t="s">
        <v>71</v>
      </c>
      <c r="F85" s="16" t="s">
        <v>18</v>
      </c>
      <c r="G85" s="30">
        <f t="shared" si="8"/>
        <v>24.512</v>
      </c>
    </row>
    <row r="86" spans="2:7" ht="58.5" customHeight="1" x14ac:dyDescent="0.25">
      <c r="B86" s="6" t="s">
        <v>19</v>
      </c>
      <c r="C86" s="16" t="s">
        <v>10</v>
      </c>
      <c r="D86" s="16" t="s">
        <v>61</v>
      </c>
      <c r="E86" s="16" t="s">
        <v>71</v>
      </c>
      <c r="F86" s="16" t="s">
        <v>20</v>
      </c>
      <c r="G86" s="30">
        <v>24.512</v>
      </c>
    </row>
    <row r="87" spans="2:7" ht="60.75" customHeight="1" x14ac:dyDescent="0.25">
      <c r="B87" s="6" t="s">
        <v>72</v>
      </c>
      <c r="C87" s="16" t="s">
        <v>10</v>
      </c>
      <c r="D87" s="16" t="s">
        <v>61</v>
      </c>
      <c r="E87" s="16" t="s">
        <v>73</v>
      </c>
      <c r="F87" s="16"/>
      <c r="G87" s="30">
        <f t="shared" ref="G87:G88" si="9">G88</f>
        <v>594.98491999999999</v>
      </c>
    </row>
    <row r="88" spans="2:7" ht="48" customHeight="1" x14ac:dyDescent="0.25">
      <c r="B88" s="6" t="s">
        <v>17</v>
      </c>
      <c r="C88" s="16" t="s">
        <v>10</v>
      </c>
      <c r="D88" s="16" t="s">
        <v>61</v>
      </c>
      <c r="E88" s="16" t="s">
        <v>73</v>
      </c>
      <c r="F88" s="16" t="s">
        <v>18</v>
      </c>
      <c r="G88" s="30">
        <f t="shared" si="9"/>
        <v>594.98491999999999</v>
      </c>
    </row>
    <row r="89" spans="2:7" ht="60.75" customHeight="1" x14ac:dyDescent="0.25">
      <c r="B89" s="6" t="s">
        <v>19</v>
      </c>
      <c r="C89" s="16" t="s">
        <v>10</v>
      </c>
      <c r="D89" s="16" t="s">
        <v>61</v>
      </c>
      <c r="E89" s="16" t="s">
        <v>73</v>
      </c>
      <c r="F89" s="16" t="s">
        <v>20</v>
      </c>
      <c r="G89" s="30">
        <v>594.98491999999999</v>
      </c>
    </row>
    <row r="90" spans="2:7" ht="41.25" customHeight="1" x14ac:dyDescent="0.25">
      <c r="B90" s="17" t="s">
        <v>74</v>
      </c>
      <c r="C90" s="16" t="s">
        <v>10</v>
      </c>
      <c r="D90" s="16" t="s">
        <v>75</v>
      </c>
      <c r="E90" s="16"/>
      <c r="F90" s="16"/>
      <c r="G90" s="30">
        <f>G92+G95+G98+G101+G104</f>
        <v>1455.9748300000001</v>
      </c>
    </row>
    <row r="91" spans="2:7" ht="108.75" customHeight="1" x14ac:dyDescent="0.25">
      <c r="B91" s="17" t="s">
        <v>141</v>
      </c>
      <c r="C91" s="16" t="s">
        <v>10</v>
      </c>
      <c r="D91" s="16" t="s">
        <v>75</v>
      </c>
      <c r="E91" s="16" t="s">
        <v>140</v>
      </c>
      <c r="F91" s="16"/>
      <c r="G91" s="30">
        <f>G95</f>
        <v>1294.7248300000001</v>
      </c>
    </row>
    <row r="92" spans="2:7" ht="75.75" hidden="1" customHeight="1" x14ac:dyDescent="0.25">
      <c r="B92" s="17" t="s">
        <v>76</v>
      </c>
      <c r="C92" s="16" t="s">
        <v>10</v>
      </c>
      <c r="D92" s="16" t="s">
        <v>75</v>
      </c>
      <c r="E92" s="16" t="s">
        <v>140</v>
      </c>
      <c r="F92" s="16"/>
      <c r="G92" s="30">
        <f>G93</f>
        <v>0</v>
      </c>
    </row>
    <row r="93" spans="2:7" ht="47.25" hidden="1" customHeight="1" x14ac:dyDescent="0.25">
      <c r="B93" s="6" t="s">
        <v>17</v>
      </c>
      <c r="C93" s="16" t="s">
        <v>10</v>
      </c>
      <c r="D93" s="16" t="s">
        <v>75</v>
      </c>
      <c r="E93" s="16" t="s">
        <v>140</v>
      </c>
      <c r="F93" s="16" t="s">
        <v>18</v>
      </c>
      <c r="G93" s="30">
        <f>G94</f>
        <v>0</v>
      </c>
    </row>
    <row r="94" spans="2:7" ht="15" hidden="1" customHeight="1" x14ac:dyDescent="0.25">
      <c r="B94" s="6" t="s">
        <v>19</v>
      </c>
      <c r="C94" s="16" t="s">
        <v>10</v>
      </c>
      <c r="D94" s="16" t="s">
        <v>75</v>
      </c>
      <c r="E94" s="16" t="s">
        <v>140</v>
      </c>
      <c r="F94" s="16" t="s">
        <v>20</v>
      </c>
      <c r="G94" s="30"/>
    </row>
    <row r="95" spans="2:7" ht="35.450000000000003" hidden="1" customHeight="1" x14ac:dyDescent="0.25">
      <c r="B95" s="18" t="s">
        <v>77</v>
      </c>
      <c r="C95" s="16" t="s">
        <v>10</v>
      </c>
      <c r="D95" s="16" t="s">
        <v>75</v>
      </c>
      <c r="E95" s="16" t="s">
        <v>140</v>
      </c>
      <c r="F95" s="16"/>
      <c r="G95" s="30">
        <f t="shared" ref="G95:G96" si="10">G96</f>
        <v>1294.7248300000001</v>
      </c>
    </row>
    <row r="96" spans="2:7" ht="52.5" customHeight="1" x14ac:dyDescent="0.25">
      <c r="B96" s="6" t="s">
        <v>17</v>
      </c>
      <c r="C96" s="16" t="s">
        <v>10</v>
      </c>
      <c r="D96" s="16" t="s">
        <v>75</v>
      </c>
      <c r="E96" s="16" t="s">
        <v>140</v>
      </c>
      <c r="F96" s="16" t="s">
        <v>18</v>
      </c>
      <c r="G96" s="30">
        <f t="shared" si="10"/>
        <v>1294.7248300000001</v>
      </c>
    </row>
    <row r="97" spans="2:7" ht="57.75" customHeight="1" x14ac:dyDescent="0.25">
      <c r="B97" s="6" t="s">
        <v>19</v>
      </c>
      <c r="C97" s="16" t="s">
        <v>10</v>
      </c>
      <c r="D97" s="16" t="s">
        <v>75</v>
      </c>
      <c r="E97" s="16" t="s">
        <v>140</v>
      </c>
      <c r="F97" s="16" t="s">
        <v>20</v>
      </c>
      <c r="G97" s="30">
        <v>1294.7248300000001</v>
      </c>
    </row>
    <row r="98" spans="2:7" ht="125.25" customHeight="1" x14ac:dyDescent="0.25">
      <c r="B98" s="17" t="s">
        <v>142</v>
      </c>
      <c r="C98" s="16" t="s">
        <v>10</v>
      </c>
      <c r="D98" s="16" t="s">
        <v>75</v>
      </c>
      <c r="E98" s="34" t="s">
        <v>143</v>
      </c>
      <c r="F98" s="16"/>
      <c r="G98" s="30">
        <f t="shared" ref="G98:G99" si="11">G99</f>
        <v>161.25</v>
      </c>
    </row>
    <row r="99" spans="2:7" ht="45.75" customHeight="1" x14ac:dyDescent="0.25">
      <c r="B99" s="6" t="s">
        <v>17</v>
      </c>
      <c r="C99" s="16" t="s">
        <v>10</v>
      </c>
      <c r="D99" s="16" t="s">
        <v>75</v>
      </c>
      <c r="E99" s="34" t="s">
        <v>143</v>
      </c>
      <c r="F99" s="16" t="s">
        <v>18</v>
      </c>
      <c r="G99" s="30">
        <f t="shared" si="11"/>
        <v>161.25</v>
      </c>
    </row>
    <row r="100" spans="2:7" ht="60" customHeight="1" x14ac:dyDescent="0.25">
      <c r="B100" s="6" t="s">
        <v>19</v>
      </c>
      <c r="C100" s="16" t="s">
        <v>10</v>
      </c>
      <c r="D100" s="16" t="s">
        <v>75</v>
      </c>
      <c r="E100" s="34" t="s">
        <v>143</v>
      </c>
      <c r="F100" s="16" t="s">
        <v>20</v>
      </c>
      <c r="G100" s="30">
        <v>161.25</v>
      </c>
    </row>
    <row r="101" spans="2:7" ht="63" hidden="1" customHeight="1" x14ac:dyDescent="0.25">
      <c r="B101" s="10" t="s">
        <v>78</v>
      </c>
      <c r="C101" s="16" t="s">
        <v>10</v>
      </c>
      <c r="D101" s="16" t="s">
        <v>75</v>
      </c>
      <c r="E101" s="16" t="s">
        <v>79</v>
      </c>
      <c r="F101" s="16"/>
      <c r="G101" s="30">
        <f t="shared" ref="G101:G102" si="12">G102</f>
        <v>0</v>
      </c>
    </row>
    <row r="102" spans="2:7" ht="54.75" hidden="1" customHeight="1" x14ac:dyDescent="0.25">
      <c r="B102" s="6" t="s">
        <v>17</v>
      </c>
      <c r="C102" s="16" t="s">
        <v>10</v>
      </c>
      <c r="D102" s="16" t="s">
        <v>75</v>
      </c>
      <c r="E102" s="16" t="s">
        <v>79</v>
      </c>
      <c r="F102" s="16" t="s">
        <v>18</v>
      </c>
      <c r="G102" s="30">
        <f t="shared" si="12"/>
        <v>0</v>
      </c>
    </row>
    <row r="103" spans="2:7" ht="57" hidden="1" customHeight="1" x14ac:dyDescent="0.25">
      <c r="B103" s="6" t="s">
        <v>19</v>
      </c>
      <c r="C103" s="16" t="s">
        <v>10</v>
      </c>
      <c r="D103" s="16" t="s">
        <v>75</v>
      </c>
      <c r="E103" s="16" t="s">
        <v>79</v>
      </c>
      <c r="F103" s="16" t="s">
        <v>20</v>
      </c>
      <c r="G103" s="30">
        <v>0</v>
      </c>
    </row>
    <row r="104" spans="2:7" ht="57" hidden="1" customHeight="1" x14ac:dyDescent="0.25">
      <c r="B104" s="6" t="s">
        <v>80</v>
      </c>
      <c r="C104" s="16" t="s">
        <v>10</v>
      </c>
      <c r="D104" s="16" t="s">
        <v>75</v>
      </c>
      <c r="E104" s="16" t="s">
        <v>81</v>
      </c>
      <c r="F104" s="16" t="s">
        <v>82</v>
      </c>
      <c r="G104" s="30">
        <f>G105</f>
        <v>0</v>
      </c>
    </row>
    <row r="105" spans="2:7" ht="57" hidden="1" customHeight="1" x14ac:dyDescent="0.25">
      <c r="B105" s="6" t="s">
        <v>19</v>
      </c>
      <c r="C105" s="16" t="s">
        <v>10</v>
      </c>
      <c r="D105" s="16" t="s">
        <v>75</v>
      </c>
      <c r="E105" s="16" t="s">
        <v>81</v>
      </c>
      <c r="F105" s="16" t="s">
        <v>20</v>
      </c>
      <c r="G105" s="30">
        <v>0</v>
      </c>
    </row>
    <row r="106" spans="2:7" ht="27.75" customHeight="1" x14ac:dyDescent="0.25">
      <c r="B106" s="8" t="s">
        <v>83</v>
      </c>
      <c r="C106" s="7" t="s">
        <v>84</v>
      </c>
      <c r="D106" s="7"/>
      <c r="E106" s="7"/>
      <c r="F106" s="7"/>
      <c r="G106" s="29">
        <f>G107+G111</f>
        <v>1175.69372</v>
      </c>
    </row>
    <row r="107" spans="2:7" ht="25.5" customHeight="1" x14ac:dyDescent="0.25">
      <c r="B107" s="8" t="s">
        <v>85</v>
      </c>
      <c r="C107" s="7" t="s">
        <v>84</v>
      </c>
      <c r="D107" s="7" t="s">
        <v>46</v>
      </c>
      <c r="E107" s="7"/>
      <c r="F107" s="7"/>
      <c r="G107" s="29">
        <f t="shared" ref="G107:G109" si="13">G108</f>
        <v>102.64</v>
      </c>
    </row>
    <row r="108" spans="2:7" ht="185.25" customHeight="1" x14ac:dyDescent="0.25">
      <c r="B108" s="10" t="s">
        <v>86</v>
      </c>
      <c r="C108" s="7" t="s">
        <v>84</v>
      </c>
      <c r="D108" s="7" t="s">
        <v>46</v>
      </c>
      <c r="E108" s="7" t="s">
        <v>87</v>
      </c>
      <c r="F108" s="7"/>
      <c r="G108" s="29">
        <f t="shared" si="13"/>
        <v>102.64</v>
      </c>
    </row>
    <row r="109" spans="2:7" ht="51.75" customHeight="1" x14ac:dyDescent="0.25">
      <c r="B109" s="6" t="s">
        <v>17</v>
      </c>
      <c r="C109" s="7" t="s">
        <v>84</v>
      </c>
      <c r="D109" s="7" t="s">
        <v>46</v>
      </c>
      <c r="E109" s="7" t="s">
        <v>87</v>
      </c>
      <c r="F109" s="7" t="s">
        <v>18</v>
      </c>
      <c r="G109" s="29">
        <f t="shared" si="13"/>
        <v>102.64</v>
      </c>
    </row>
    <row r="110" spans="2:7" ht="58.7" customHeight="1" x14ac:dyDescent="0.25">
      <c r="B110" s="6" t="s">
        <v>19</v>
      </c>
      <c r="C110" s="7" t="s">
        <v>84</v>
      </c>
      <c r="D110" s="7" t="s">
        <v>46</v>
      </c>
      <c r="E110" s="7" t="s">
        <v>87</v>
      </c>
      <c r="F110" s="7" t="s">
        <v>20</v>
      </c>
      <c r="G110" s="29">
        <v>102.64</v>
      </c>
    </row>
    <row r="111" spans="2:7" ht="24" customHeight="1" x14ac:dyDescent="0.25">
      <c r="B111" s="8" t="s">
        <v>88</v>
      </c>
      <c r="C111" s="7" t="s">
        <v>84</v>
      </c>
      <c r="D111" s="7" t="s">
        <v>48</v>
      </c>
      <c r="E111" s="7"/>
      <c r="F111" s="7"/>
      <c r="G111" s="29">
        <f>G112+G118+G122+G125+G128</f>
        <v>1073.0537199999999</v>
      </c>
    </row>
    <row r="112" spans="2:7" ht="27.2" customHeight="1" x14ac:dyDescent="0.25">
      <c r="B112" s="10" t="s">
        <v>89</v>
      </c>
      <c r="C112" s="7" t="s">
        <v>84</v>
      </c>
      <c r="D112" s="7" t="s">
        <v>48</v>
      </c>
      <c r="E112" s="7" t="s">
        <v>90</v>
      </c>
      <c r="F112" s="7"/>
      <c r="G112" s="29">
        <f>G113+G116</f>
        <v>955.21371999999997</v>
      </c>
    </row>
    <row r="113" spans="2:7" ht="51" customHeight="1" x14ac:dyDescent="0.25">
      <c r="B113" s="6" t="s">
        <v>17</v>
      </c>
      <c r="C113" s="7" t="s">
        <v>84</v>
      </c>
      <c r="D113" s="7" t="s">
        <v>48</v>
      </c>
      <c r="E113" s="7" t="s">
        <v>90</v>
      </c>
      <c r="F113" s="7" t="s">
        <v>18</v>
      </c>
      <c r="G113" s="29">
        <f>G114</f>
        <v>822.86461999999995</v>
      </c>
    </row>
    <row r="114" spans="2:7" ht="62.45" customHeight="1" x14ac:dyDescent="0.25">
      <c r="B114" s="6" t="s">
        <v>19</v>
      </c>
      <c r="C114" s="7" t="s">
        <v>84</v>
      </c>
      <c r="D114" s="7" t="s">
        <v>48</v>
      </c>
      <c r="E114" s="7" t="s">
        <v>90</v>
      </c>
      <c r="F114" s="7" t="s">
        <v>20</v>
      </c>
      <c r="G114" s="29">
        <v>822.86461999999995</v>
      </c>
    </row>
    <row r="115" spans="2:7" ht="56.25" hidden="1" x14ac:dyDescent="0.25">
      <c r="B115" s="15" t="s">
        <v>57</v>
      </c>
      <c r="C115" s="7" t="s">
        <v>84</v>
      </c>
      <c r="D115" s="7" t="s">
        <v>48</v>
      </c>
      <c r="E115" s="7" t="s">
        <v>91</v>
      </c>
      <c r="F115" s="7" t="s">
        <v>58</v>
      </c>
      <c r="G115" s="27">
        <v>0</v>
      </c>
    </row>
    <row r="116" spans="2:7" ht="18.75" x14ac:dyDescent="0.25">
      <c r="B116" s="8" t="s">
        <v>21</v>
      </c>
      <c r="C116" s="7" t="s">
        <v>84</v>
      </c>
      <c r="D116" s="7" t="s">
        <v>48</v>
      </c>
      <c r="E116" s="7" t="s">
        <v>90</v>
      </c>
      <c r="F116" s="7" t="s">
        <v>22</v>
      </c>
      <c r="G116" s="29">
        <f>G117</f>
        <v>132.34909999999999</v>
      </c>
    </row>
    <row r="117" spans="2:7" ht="18.75" x14ac:dyDescent="0.25">
      <c r="B117" s="18" t="s">
        <v>92</v>
      </c>
      <c r="C117" s="7" t="s">
        <v>84</v>
      </c>
      <c r="D117" s="7" t="s">
        <v>48</v>
      </c>
      <c r="E117" s="7" t="s">
        <v>90</v>
      </c>
      <c r="F117" s="7" t="s">
        <v>93</v>
      </c>
      <c r="G117" s="29">
        <v>132.34909999999999</v>
      </c>
    </row>
    <row r="118" spans="2:7" ht="18.75" hidden="1" x14ac:dyDescent="0.25">
      <c r="B118" s="8" t="s">
        <v>94</v>
      </c>
      <c r="C118" s="7" t="s">
        <v>84</v>
      </c>
      <c r="D118" s="7" t="s">
        <v>48</v>
      </c>
      <c r="E118" s="7" t="s">
        <v>95</v>
      </c>
      <c r="F118" s="7"/>
      <c r="G118" s="27">
        <f>G119</f>
        <v>0</v>
      </c>
    </row>
    <row r="119" spans="2:7" ht="37.5" hidden="1" x14ac:dyDescent="0.25">
      <c r="B119" s="6" t="s">
        <v>17</v>
      </c>
      <c r="C119" s="7" t="s">
        <v>84</v>
      </c>
      <c r="D119" s="7" t="s">
        <v>48</v>
      </c>
      <c r="E119" s="7" t="s">
        <v>95</v>
      </c>
      <c r="F119" s="7" t="s">
        <v>18</v>
      </c>
      <c r="G119" s="27">
        <f>G120</f>
        <v>0</v>
      </c>
    </row>
    <row r="120" spans="2:7" ht="56.25" hidden="1" x14ac:dyDescent="0.25">
      <c r="B120" s="6" t="s">
        <v>19</v>
      </c>
      <c r="C120" s="7" t="s">
        <v>84</v>
      </c>
      <c r="D120" s="7" t="s">
        <v>48</v>
      </c>
      <c r="E120" s="7" t="s">
        <v>95</v>
      </c>
      <c r="F120" s="7" t="s">
        <v>20</v>
      </c>
      <c r="G120" s="27"/>
    </row>
    <row r="121" spans="2:7" ht="56.25" hidden="1" x14ac:dyDescent="0.25">
      <c r="B121" s="15" t="s">
        <v>57</v>
      </c>
      <c r="C121" s="7" t="s">
        <v>84</v>
      </c>
      <c r="D121" s="7" t="s">
        <v>48</v>
      </c>
      <c r="E121" s="7" t="s">
        <v>95</v>
      </c>
      <c r="F121" s="7" t="s">
        <v>58</v>
      </c>
      <c r="G121" s="27">
        <v>0</v>
      </c>
    </row>
    <row r="122" spans="2:7" ht="37.5" x14ac:dyDescent="0.25">
      <c r="B122" s="10" t="s">
        <v>96</v>
      </c>
      <c r="C122" s="7" t="s">
        <v>84</v>
      </c>
      <c r="D122" s="7" t="s">
        <v>48</v>
      </c>
      <c r="E122" s="7" t="s">
        <v>97</v>
      </c>
      <c r="F122" s="7"/>
      <c r="G122" s="29">
        <f t="shared" ref="G122:G123" si="14">G123</f>
        <v>34.840000000000003</v>
      </c>
    </row>
    <row r="123" spans="2:7" ht="37.5" x14ac:dyDescent="0.25">
      <c r="B123" s="6" t="s">
        <v>17</v>
      </c>
      <c r="C123" s="7" t="s">
        <v>84</v>
      </c>
      <c r="D123" s="7" t="s">
        <v>48</v>
      </c>
      <c r="E123" s="7" t="s">
        <v>97</v>
      </c>
      <c r="F123" s="7" t="s">
        <v>18</v>
      </c>
      <c r="G123" s="29">
        <f t="shared" si="14"/>
        <v>34.840000000000003</v>
      </c>
    </row>
    <row r="124" spans="2:7" ht="62.45" customHeight="1" x14ac:dyDescent="0.25">
      <c r="B124" s="6" t="s">
        <v>19</v>
      </c>
      <c r="C124" s="7" t="s">
        <v>84</v>
      </c>
      <c r="D124" s="7" t="s">
        <v>48</v>
      </c>
      <c r="E124" s="7" t="s">
        <v>97</v>
      </c>
      <c r="F124" s="7" t="s">
        <v>20</v>
      </c>
      <c r="G124" s="29">
        <v>34.840000000000003</v>
      </c>
    </row>
    <row r="125" spans="2:7" ht="45.75" customHeight="1" x14ac:dyDescent="0.25">
      <c r="B125" s="10" t="s">
        <v>98</v>
      </c>
      <c r="C125" s="7" t="s">
        <v>84</v>
      </c>
      <c r="D125" s="7" t="s">
        <v>48</v>
      </c>
      <c r="E125" s="7" t="s">
        <v>99</v>
      </c>
      <c r="F125" s="7"/>
      <c r="G125" s="29">
        <f t="shared" ref="G125:G126" si="15">G126</f>
        <v>83</v>
      </c>
    </row>
    <row r="126" spans="2:7" ht="53.25" customHeight="1" x14ac:dyDescent="0.25">
      <c r="B126" s="6" t="s">
        <v>17</v>
      </c>
      <c r="C126" s="7" t="s">
        <v>84</v>
      </c>
      <c r="D126" s="7" t="s">
        <v>48</v>
      </c>
      <c r="E126" s="7" t="s">
        <v>99</v>
      </c>
      <c r="F126" s="7" t="s">
        <v>18</v>
      </c>
      <c r="G126" s="29">
        <f t="shared" si="15"/>
        <v>83</v>
      </c>
    </row>
    <row r="127" spans="2:7" ht="60" customHeight="1" x14ac:dyDescent="0.25">
      <c r="B127" s="6" t="s">
        <v>19</v>
      </c>
      <c r="C127" s="7" t="s">
        <v>84</v>
      </c>
      <c r="D127" s="7" t="s">
        <v>48</v>
      </c>
      <c r="E127" s="7" t="s">
        <v>99</v>
      </c>
      <c r="F127" s="7" t="s">
        <v>20</v>
      </c>
      <c r="G127" s="29">
        <v>83</v>
      </c>
    </row>
    <row r="128" spans="2:7" ht="45" hidden="1" customHeight="1" x14ac:dyDescent="0.25">
      <c r="B128" s="6" t="s">
        <v>100</v>
      </c>
      <c r="C128" s="7" t="s">
        <v>84</v>
      </c>
      <c r="D128" s="7" t="s">
        <v>48</v>
      </c>
      <c r="E128" s="7" t="s">
        <v>101</v>
      </c>
      <c r="F128" s="7"/>
      <c r="G128" s="29">
        <f t="shared" ref="G128:G129" si="16">G129</f>
        <v>0</v>
      </c>
    </row>
    <row r="129" spans="2:7" ht="51.75" hidden="1" customHeight="1" x14ac:dyDescent="0.25">
      <c r="B129" s="6" t="s">
        <v>17</v>
      </c>
      <c r="C129" s="7" t="s">
        <v>84</v>
      </c>
      <c r="D129" s="7" t="s">
        <v>48</v>
      </c>
      <c r="E129" s="7" t="s">
        <v>101</v>
      </c>
      <c r="F129" s="7" t="s">
        <v>18</v>
      </c>
      <c r="G129" s="29">
        <f t="shared" si="16"/>
        <v>0</v>
      </c>
    </row>
    <row r="130" spans="2:7" ht="63" hidden="1" customHeight="1" x14ac:dyDescent="0.25">
      <c r="B130" s="6" t="s">
        <v>19</v>
      </c>
      <c r="C130" s="7" t="s">
        <v>84</v>
      </c>
      <c r="D130" s="7" t="s">
        <v>48</v>
      </c>
      <c r="E130" s="7" t="s">
        <v>101</v>
      </c>
      <c r="F130" s="7" t="s">
        <v>20</v>
      </c>
      <c r="G130" s="29">
        <v>0</v>
      </c>
    </row>
    <row r="131" spans="2:7" ht="0.75" hidden="1" customHeight="1" x14ac:dyDescent="0.25">
      <c r="B131" s="8" t="s">
        <v>102</v>
      </c>
      <c r="C131" s="7" t="s">
        <v>103</v>
      </c>
      <c r="D131" s="7"/>
      <c r="E131" s="7"/>
      <c r="F131" s="7"/>
      <c r="G131" s="27">
        <f>G132</f>
        <v>0</v>
      </c>
    </row>
    <row r="132" spans="2:7" ht="18.75" hidden="1" x14ac:dyDescent="0.25">
      <c r="B132" s="8" t="s">
        <v>104</v>
      </c>
      <c r="C132" s="7" t="s">
        <v>103</v>
      </c>
      <c r="D132" s="7" t="s">
        <v>8</v>
      </c>
      <c r="E132" s="7"/>
      <c r="F132" s="7"/>
      <c r="G132" s="27">
        <f>G133</f>
        <v>0</v>
      </c>
    </row>
    <row r="133" spans="2:7" ht="37.5" hidden="1" x14ac:dyDescent="0.25">
      <c r="B133" s="15" t="s">
        <v>105</v>
      </c>
      <c r="C133" s="7" t="s">
        <v>103</v>
      </c>
      <c r="D133" s="7" t="s">
        <v>8</v>
      </c>
      <c r="E133" s="7" t="s">
        <v>106</v>
      </c>
      <c r="F133" s="7"/>
      <c r="G133" s="27">
        <f>G134</f>
        <v>0</v>
      </c>
    </row>
    <row r="134" spans="2:7" ht="56.25" hidden="1" x14ac:dyDescent="0.25">
      <c r="B134" s="6" t="s">
        <v>107</v>
      </c>
      <c r="C134" s="7" t="s">
        <v>103</v>
      </c>
      <c r="D134" s="7" t="s">
        <v>8</v>
      </c>
      <c r="E134" s="7" t="s">
        <v>106</v>
      </c>
      <c r="F134" s="7" t="s">
        <v>108</v>
      </c>
      <c r="G134" s="27">
        <f>G135</f>
        <v>0</v>
      </c>
    </row>
    <row r="135" spans="2:7" ht="32.25" hidden="1" customHeight="1" x14ac:dyDescent="0.25">
      <c r="B135" s="19" t="s">
        <v>109</v>
      </c>
      <c r="C135" s="7" t="s">
        <v>103</v>
      </c>
      <c r="D135" s="7" t="s">
        <v>8</v>
      </c>
      <c r="E135" s="7" t="s">
        <v>106</v>
      </c>
      <c r="F135" s="7" t="s">
        <v>110</v>
      </c>
      <c r="G135" s="27"/>
    </row>
    <row r="136" spans="2:7" ht="24.75" customHeight="1" x14ac:dyDescent="0.25">
      <c r="B136" s="8" t="s">
        <v>111</v>
      </c>
      <c r="C136" s="7" t="s">
        <v>112</v>
      </c>
      <c r="D136" s="7"/>
      <c r="E136" s="7"/>
      <c r="F136" s="7"/>
      <c r="G136" s="29">
        <f t="shared" ref="G136:G139" si="17">G137</f>
        <v>216.39075</v>
      </c>
    </row>
    <row r="137" spans="2:7" ht="24.75" customHeight="1" x14ac:dyDescent="0.25">
      <c r="B137" s="8" t="s">
        <v>113</v>
      </c>
      <c r="C137" s="16" t="s">
        <v>112</v>
      </c>
      <c r="D137" s="16" t="s">
        <v>8</v>
      </c>
      <c r="E137" s="16"/>
      <c r="F137" s="16"/>
      <c r="G137" s="30">
        <f t="shared" si="17"/>
        <v>216.39075</v>
      </c>
    </row>
    <row r="138" spans="2:7" ht="62.45" customHeight="1" x14ac:dyDescent="0.25">
      <c r="B138" s="6" t="s">
        <v>114</v>
      </c>
      <c r="C138" s="16" t="s">
        <v>112</v>
      </c>
      <c r="D138" s="16" t="s">
        <v>8</v>
      </c>
      <c r="E138" s="16" t="s">
        <v>115</v>
      </c>
      <c r="F138" s="16"/>
      <c r="G138" s="30">
        <f t="shared" si="17"/>
        <v>216.39075</v>
      </c>
    </row>
    <row r="139" spans="2:7" ht="39.200000000000003" customHeight="1" x14ac:dyDescent="0.25">
      <c r="B139" s="6" t="s">
        <v>116</v>
      </c>
      <c r="C139" s="16" t="s">
        <v>112</v>
      </c>
      <c r="D139" s="16" t="s">
        <v>8</v>
      </c>
      <c r="E139" s="16" t="s">
        <v>115</v>
      </c>
      <c r="F139" s="16" t="s">
        <v>117</v>
      </c>
      <c r="G139" s="30">
        <f t="shared" si="17"/>
        <v>216.39075</v>
      </c>
    </row>
    <row r="140" spans="2:7" ht="36.75" customHeight="1" x14ac:dyDescent="0.25">
      <c r="B140" s="6" t="s">
        <v>118</v>
      </c>
      <c r="C140" s="16" t="s">
        <v>112</v>
      </c>
      <c r="D140" s="16" t="s">
        <v>8</v>
      </c>
      <c r="E140" s="16" t="s">
        <v>115</v>
      </c>
      <c r="F140" s="16" t="s">
        <v>119</v>
      </c>
      <c r="G140" s="30">
        <v>216.39075</v>
      </c>
    </row>
    <row r="141" spans="2:7" ht="24.75" hidden="1" customHeight="1" x14ac:dyDescent="0.25">
      <c r="B141" s="20" t="s">
        <v>120</v>
      </c>
      <c r="C141" s="16" t="s">
        <v>112</v>
      </c>
      <c r="D141" s="16" t="s">
        <v>8</v>
      </c>
      <c r="E141" s="16" t="s">
        <v>121</v>
      </c>
      <c r="F141" s="16" t="s">
        <v>122</v>
      </c>
      <c r="G141" s="28">
        <v>137</v>
      </c>
    </row>
    <row r="142" spans="2:7" ht="24" customHeight="1" x14ac:dyDescent="0.3">
      <c r="B142" s="21" t="s">
        <v>123</v>
      </c>
      <c r="C142" s="22"/>
      <c r="D142" s="22"/>
      <c r="E142" s="23"/>
      <c r="F142" s="23"/>
      <c r="G142" s="31">
        <f>G16+G55+G65+G70+G106+G131+G136</f>
        <v>8364.1771900000003</v>
      </c>
    </row>
  </sheetData>
  <mergeCells count="12">
    <mergeCell ref="C2:G2"/>
    <mergeCell ref="B3:G3"/>
    <mergeCell ref="B5:G5"/>
    <mergeCell ref="E1:G1"/>
    <mergeCell ref="C4:G4"/>
    <mergeCell ref="E13:G13"/>
    <mergeCell ref="B6:G6"/>
    <mergeCell ref="B8:G8"/>
    <mergeCell ref="B9:G9"/>
    <mergeCell ref="B10:G10"/>
    <mergeCell ref="B11:G11"/>
    <mergeCell ref="B12:G12"/>
  </mergeCells>
  <pageMargins left="0.52999997138977095" right="0.590551137924194" top="0.55118107795715299" bottom="0.51181101799011197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Кокшамары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user_01</cp:lastModifiedBy>
  <cp:lastPrinted>2023-05-25T07:10:34Z</cp:lastPrinted>
  <dcterms:modified xsi:type="dcterms:W3CDTF">2024-04-25T13:32:18Z</dcterms:modified>
</cp:coreProperties>
</file>